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KLSE 4Q" sheetId="1" r:id="rId1"/>
  </sheets>
  <definedNames>
    <definedName name="BuiltIn_Print_Area">'KLSE 4Q'!$C$2:$G$3</definedName>
    <definedName name="BuiltIn_Print_Area___0">#REF!</definedName>
    <definedName name="BuiltIn_Print_Area___0">'KLSE 4Q'!$A$83:$G$149</definedName>
    <definedName name="BuiltIn_Print_Area___0">#REF!</definedName>
    <definedName name="_xlnm.Print_Area" localSheetId="0">'KLSE 4Q'!$A$2:$G$80</definedName>
  </definedNames>
  <calcPr fullCalcOnLoad="1"/>
</workbook>
</file>

<file path=xl/sharedStrings.xml><?xml version="1.0" encoding="utf-8"?>
<sst xmlns="http://schemas.openxmlformats.org/spreadsheetml/2006/main" count="135" uniqueCount="128">
  <si>
    <t>CONSOLIDATED INCOME STATEMENT</t>
  </si>
  <si>
    <t>CURRENT</t>
  </si>
  <si>
    <t>PRECEDING YEAR</t>
  </si>
  <si>
    <t>CURRENT</t>
  </si>
  <si>
    <t>PRECEDING YEAR</t>
  </si>
  <si>
    <t>YEAR</t>
  </si>
  <si>
    <t>CORRESPONDING</t>
  </si>
  <si>
    <t>YEAR</t>
  </si>
  <si>
    <t>CORRESPONDING</t>
  </si>
  <si>
    <t>QUARTER</t>
  </si>
  <si>
    <t>QUARTER</t>
  </si>
  <si>
    <t>QUARTER</t>
  </si>
  <si>
    <t>QUARTER</t>
  </si>
  <si>
    <t xml:space="preserve"> RM'000 </t>
  </si>
  <si>
    <t xml:space="preserve"> RM'000 </t>
  </si>
  <si>
    <t xml:space="preserve"> RM'000 </t>
  </si>
  <si>
    <t xml:space="preserve"> RM'000 </t>
  </si>
  <si>
    <t>(a)</t>
  </si>
  <si>
    <t>Revenue</t>
  </si>
  <si>
    <t>(b)</t>
  </si>
  <si>
    <t>Investment income</t>
  </si>
  <si>
    <t>(c)</t>
  </si>
  <si>
    <t xml:space="preserve">Other income </t>
  </si>
  <si>
    <t>(a)</t>
  </si>
  <si>
    <t>Profit / (loss) before finance cost,</t>
  </si>
  <si>
    <t>depreciation and amortisation,</t>
  </si>
  <si>
    <t>exceptional items, income tax, minority</t>
  </si>
  <si>
    <t>interest and extraordinary items</t>
  </si>
  <si>
    <t>(b)</t>
  </si>
  <si>
    <t>Finance cost</t>
  </si>
  <si>
    <t>(c)</t>
  </si>
  <si>
    <t>Depreciation and amortisation</t>
  </si>
  <si>
    <t>(d)</t>
  </si>
  <si>
    <t>Exceptional items</t>
  </si>
  <si>
    <t>(e)</t>
  </si>
  <si>
    <t>Profit / (loss) before income tax,</t>
  </si>
  <si>
    <t>minority interest and extraordinary items</t>
  </si>
  <si>
    <t>(f)</t>
  </si>
  <si>
    <t>Share of profit of an associated company</t>
  </si>
  <si>
    <t>(g)</t>
  </si>
  <si>
    <t>Profit / (loss) before income tax, minority</t>
  </si>
  <si>
    <t>interest and extraordinary items</t>
  </si>
  <si>
    <t>(h)</t>
  </si>
  <si>
    <t>Income tax</t>
  </si>
  <si>
    <t>(i)</t>
  </si>
  <si>
    <t>(i)    Profit / (loss) after income tax before</t>
  </si>
  <si>
    <t xml:space="preserve">       deducting minority interest</t>
  </si>
  <si>
    <t>(ii)   Less minority interest</t>
  </si>
  <si>
    <t>(j)</t>
  </si>
  <si>
    <t>Net profit / (loss) from ordinary activities</t>
  </si>
  <si>
    <t>attributable to members of the company</t>
  </si>
  <si>
    <t>(k)</t>
  </si>
  <si>
    <t>(i)     Extraordinary items</t>
  </si>
  <si>
    <t>(ii)    Less minority interest</t>
  </si>
  <si>
    <t xml:space="preserve">(iii)   Extraordinary items attributable to </t>
  </si>
  <si>
    <t xml:space="preserve">        members of the company</t>
  </si>
  <si>
    <t>(l)</t>
  </si>
  <si>
    <t>Net profit / (loss) attributable to members</t>
  </si>
  <si>
    <t>of the company</t>
  </si>
  <si>
    <t xml:space="preserve">after deducting any provision for </t>
  </si>
  <si>
    <t>preference dividends if any :</t>
  </si>
  <si>
    <t>(a)</t>
  </si>
  <si>
    <t>(b)</t>
  </si>
  <si>
    <t>CONSOLIDATED BALANCE SHEET</t>
  </si>
  <si>
    <t xml:space="preserve">AS AT </t>
  </si>
  <si>
    <t>AS AT END</t>
  </si>
  <si>
    <t>PRECEDING</t>
  </si>
  <si>
    <t xml:space="preserve">OF CURRENT </t>
  </si>
  <si>
    <t>FINANCIAL</t>
  </si>
  <si>
    <t>QUARTER</t>
  </si>
  <si>
    <t>YEAR-END</t>
  </si>
  <si>
    <t>31/12/00</t>
  </si>
  <si>
    <t>RM'000</t>
  </si>
  <si>
    <t>RM'000</t>
  </si>
  <si>
    <t>Property, Plant and Equipment</t>
  </si>
  <si>
    <t>Investment Property</t>
  </si>
  <si>
    <t>Investment In An Associated Company</t>
  </si>
  <si>
    <t>Investments</t>
  </si>
  <si>
    <t>Loans</t>
  </si>
  <si>
    <t>Goodwill On Consolidation</t>
  </si>
  <si>
    <t>Other Assets</t>
  </si>
  <si>
    <t>Amount due from agents, co-insurers and reinsurers</t>
  </si>
  <si>
    <t>Lease debtors</t>
  </si>
  <si>
    <t>Manager's stocks</t>
  </si>
  <si>
    <t>Amount recoverable from Danaharta</t>
  </si>
  <si>
    <t>Other debtors, deposits and prepayments</t>
  </si>
  <si>
    <t>Statutory deposits with Bank Negara Malaysia</t>
  </si>
  <si>
    <t>Cash and bank balances</t>
  </si>
  <si>
    <t>TOTAL ASSETS</t>
  </si>
  <si>
    <t>Liabilities</t>
  </si>
  <si>
    <t>Provision for outstanding claims</t>
  </si>
  <si>
    <t>Amount due to agents, co-insurers and reinsurers</t>
  </si>
  <si>
    <t>Other creditors and accruals</t>
  </si>
  <si>
    <t xml:space="preserve">Taxation </t>
  </si>
  <si>
    <t>Deferred taxation</t>
  </si>
  <si>
    <t>Proposed dividend</t>
  </si>
  <si>
    <t>Provision for commitments and contingencies</t>
  </si>
  <si>
    <t>Sale proceeds from disposal of banking business</t>
  </si>
  <si>
    <t>Bank borrowings</t>
  </si>
  <si>
    <t>Deposits from customers</t>
  </si>
  <si>
    <t>Deposits and placements of banks and other financual institutions</t>
  </si>
  <si>
    <t>Bills and acceptances payable</t>
  </si>
  <si>
    <t>Reserves for unexpired risks</t>
  </si>
  <si>
    <t>Shareholders' funds</t>
  </si>
  <si>
    <t>Share capital</t>
  </si>
  <si>
    <t>Reserves</t>
  </si>
  <si>
    <t>Shareholders' funds</t>
  </si>
  <si>
    <t>Minority interest</t>
  </si>
  <si>
    <t>TOTAL LIABILITIES AND SHAREHOLDERS' FUNDS</t>
  </si>
  <si>
    <t>Net tangible assets per share (RM)</t>
  </si>
  <si>
    <t xml:space="preserve">                                                                                                                PACIFICMAS BERHAD</t>
  </si>
  <si>
    <t xml:space="preserve">                                                                                                            (formerly known as The Pacific Bank Berhad)</t>
  </si>
  <si>
    <t xml:space="preserve">                                     CUMULATIVE QUARTER</t>
  </si>
  <si>
    <t xml:space="preserve">                                     INDIVIDUAL QUARTER</t>
  </si>
  <si>
    <t>Pre-acquisition profit / (loss), if applicable</t>
  </si>
  <si>
    <t>(m)</t>
  </si>
  <si>
    <t xml:space="preserve">Earning per share based on 2(m) above </t>
  </si>
  <si>
    <t xml:space="preserve">                                                                 QUARTERLY REPORT</t>
  </si>
  <si>
    <t>Quarterly report on consolidated results for the fourth quarter ended 31 December 2001. The figures have not been audited.</t>
  </si>
  <si>
    <t>31/12/01</t>
  </si>
  <si>
    <t xml:space="preserve"> </t>
  </si>
  <si>
    <t>Basic (based on weighted average of</t>
  </si>
  <si>
    <t>Fully diluted (based on weighted average of</t>
  </si>
  <si>
    <t>579,972,474 ordinary shares)</t>
  </si>
  <si>
    <t>(2000 : weighted average of 683,699,406</t>
  </si>
  <si>
    <t xml:space="preserve">ordinary shares after adjusting for bonus </t>
  </si>
  <si>
    <t>ordinary shares after adjusting for bonus</t>
  </si>
  <si>
    <t>issue) (sen)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</si>
</sst>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.mm\.yy"/>
    <numFmt numFmtId="173" formatCode="_(* #,##0_);_(* \(#,##0\);_(* &quot;-&quot;??_);_(@_)"/>
    <numFmt numFmtId="174" formatCode="0_)\ ;\(#,##0\)\ "/>
    <numFmt numFmtId="175" formatCode="#,##0\ _$;[Red]\-#,##0\ _$"/>
    <numFmt numFmtId="176" formatCode="#,##0_)\ ;\(#,##0\)\ "/>
    <numFmt numFmtId="177" formatCode="\,##0_)\ ;\(#,##0\)\ "/>
    <numFmt numFmtId="178" formatCode="#,##0\ _$;\-#,##0\ _$"/>
    <numFmt numFmtId="179" formatCode="0.0%"/>
    <numFmt numFmtId="180" formatCode="_(* #,##0.0_);_(* \(#,##0.0\);_(* &quot;-&quot;??_);_(@_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MS Sans Serif"/>
      <family val="0"/>
    </font>
    <font>
      <b/>
      <sz val="12"/>
      <color indexed="8"/>
      <name val="MS Sans Serif"/>
      <family val="0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 horizontal="center"/>
    </xf>
    <xf numFmtId="0" fontId="3" fillId="0" borderId="0" xfId="0" applyAlignment="1">
      <alignment/>
    </xf>
    <xf numFmtId="0" fontId="4" fillId="0" borderId="0" xfId="0" applyAlignment="1">
      <alignment horizontal="center"/>
    </xf>
    <xf numFmtId="0" fontId="5" fillId="0" borderId="0" xfId="0" applyAlignment="1">
      <alignment horizontal="center"/>
    </xf>
    <xf numFmtId="0" fontId="6" fillId="0" borderId="0" xfId="0" applyAlignment="1">
      <alignment horizontal="left"/>
    </xf>
    <xf numFmtId="0" fontId="5" fillId="0" borderId="0" xfId="0" applyAlignment="1">
      <alignment/>
    </xf>
    <xf numFmtId="0" fontId="6" fillId="0" borderId="0" xfId="0" applyAlignment="1">
      <alignment/>
    </xf>
    <xf numFmtId="0" fontId="7" fillId="0" borderId="0" xfId="0" applyAlignment="1">
      <alignment horizontal="center"/>
    </xf>
    <xf numFmtId="0" fontId="6" fillId="0" borderId="0" xfId="0" applyAlignment="1">
      <alignment horizontal="center"/>
    </xf>
    <xf numFmtId="173" fontId="2" fillId="0" borderId="1" xfId="0" applyAlignment="1">
      <alignment horizontal="right"/>
    </xf>
    <xf numFmtId="174" fontId="6" fillId="0" borderId="0" xfId="0" applyAlignment="1">
      <alignment/>
    </xf>
    <xf numFmtId="173" fontId="2" fillId="0" borderId="0" xfId="0" applyAlignment="1">
      <alignment horizontal="right"/>
    </xf>
    <xf numFmtId="175" fontId="6" fillId="0" borderId="0" xfId="0" applyAlignment="1">
      <alignment horizontal="right"/>
    </xf>
    <xf numFmtId="176" fontId="6" fillId="0" borderId="0" xfId="0" applyAlignment="1">
      <alignment horizontal="right"/>
    </xf>
    <xf numFmtId="173" fontId="2" fillId="0" borderId="0" xfId="0" applyAlignment="1">
      <alignment horizontal="center"/>
    </xf>
    <xf numFmtId="173" fontId="6" fillId="0" borderId="0" xfId="0" applyAlignment="1">
      <alignment horizontal="right"/>
    </xf>
    <xf numFmtId="43" fontId="6" fillId="0" borderId="0" xfId="0" applyAlignment="1">
      <alignment/>
    </xf>
    <xf numFmtId="173" fontId="2" fillId="0" borderId="0" xfId="0" applyAlignment="1">
      <alignment horizontal="left"/>
    </xf>
    <xf numFmtId="0" fontId="3" fillId="0" borderId="0" xfId="0" applyAlignment="1">
      <alignment/>
    </xf>
    <xf numFmtId="177" fontId="6" fillId="0" borderId="0" xfId="0" applyAlignment="1">
      <alignment horizontal="right"/>
    </xf>
    <xf numFmtId="173" fontId="6" fillId="0" borderId="0" xfId="0" applyAlignment="1">
      <alignment horizontal="right"/>
    </xf>
    <xf numFmtId="173" fontId="6" fillId="0" borderId="0" xfId="0" applyAlignment="1">
      <alignment horizontal="center"/>
    </xf>
    <xf numFmtId="175" fontId="6" fillId="0" borderId="0" xfId="0" applyAlignment="1">
      <alignment/>
    </xf>
    <xf numFmtId="0" fontId="8" fillId="0" borderId="0" xfId="0" applyAlignment="1">
      <alignment/>
    </xf>
    <xf numFmtId="0" fontId="2" fillId="0" borderId="0" xfId="0" applyAlignment="1">
      <alignment horizontal="right"/>
    </xf>
    <xf numFmtId="0" fontId="5" fillId="0" borderId="0" xfId="0" applyAlignment="1">
      <alignment horizontal="left"/>
    </xf>
    <xf numFmtId="173" fontId="6" fillId="0" borderId="0" xfId="0" applyAlignment="1">
      <alignment/>
    </xf>
    <xf numFmtId="173" fontId="2" fillId="0" borderId="2" xfId="0" applyAlignment="1">
      <alignment horizontal="right"/>
    </xf>
    <xf numFmtId="173" fontId="6" fillId="0" borderId="3" xfId="0" applyAlignment="1">
      <alignment horizontal="right"/>
    </xf>
    <xf numFmtId="173" fontId="6" fillId="0" borderId="2" xfId="0" applyAlignment="1">
      <alignment/>
    </xf>
    <xf numFmtId="173" fontId="6" fillId="0" borderId="1" xfId="0" applyAlignment="1">
      <alignment/>
    </xf>
    <xf numFmtId="0" fontId="9" fillId="0" borderId="0" xfId="0" applyAlignment="1">
      <alignment/>
    </xf>
    <xf numFmtId="0" fontId="2" fillId="0" borderId="3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0" fontId="6" fillId="0" borderId="0" xfId="19" applyNumberFormat="1" applyAlignment="1">
      <alignment/>
    </xf>
    <xf numFmtId="0" fontId="6" fillId="0" borderId="0" xfId="0" applyFont="1" applyAlignment="1">
      <alignment horizontal="left"/>
    </xf>
    <xf numFmtId="43" fontId="2" fillId="0" borderId="0" xfId="0" applyNumberFormat="1" applyAlignment="1">
      <alignment horizontal="right"/>
    </xf>
    <xf numFmtId="172" fontId="6" fillId="0" borderId="0" xfId="0" applyFont="1" applyAlignment="1">
      <alignment horizontal="center"/>
    </xf>
    <xf numFmtId="0" fontId="6" fillId="0" borderId="0" xfId="0" applyFont="1" applyAlignment="1">
      <alignment/>
    </xf>
    <xf numFmtId="173" fontId="6" fillId="0" borderId="0" xfId="0" applyAlignment="1">
      <alignment horizontal="right"/>
    </xf>
    <xf numFmtId="175" fontId="6" fillId="0" borderId="0" xfId="0" applyAlignment="1">
      <alignment horizontal="right"/>
    </xf>
    <xf numFmtId="175" fontId="6" fillId="0" borderId="0" xfId="0" applyFont="1" applyAlignment="1">
      <alignment horizontal="right"/>
    </xf>
    <xf numFmtId="173" fontId="6" fillId="0" borderId="1" xfId="0" applyFont="1" applyAlignment="1">
      <alignment/>
    </xf>
    <xf numFmtId="173" fontId="2" fillId="0" borderId="1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00390625" style="0" customWidth="1"/>
    <col min="3" max="3" width="43.8515625" style="0" customWidth="1"/>
    <col min="4" max="4" width="12.00390625" style="0" customWidth="1"/>
    <col min="5" max="5" width="21.421875" style="0" customWidth="1"/>
    <col min="6" max="6" width="15.7109375" style="0" customWidth="1"/>
    <col min="7" max="7" width="21.421875" style="0" customWidth="1"/>
    <col min="8" max="16384" width="11.421875" style="0" customWidth="1"/>
  </cols>
  <sheetData>
    <row r="1" spans="1:7" ht="15.75">
      <c r="A1" s="1"/>
      <c r="B1" s="1"/>
      <c r="C1" s="2"/>
      <c r="D1" s="3"/>
      <c r="E1" s="3"/>
      <c r="F1" s="3"/>
      <c r="G1" s="3"/>
    </row>
    <row r="2" spans="1:7" ht="15.75">
      <c r="A2" s="1"/>
      <c r="B2" s="1"/>
      <c r="C2" s="38" t="s">
        <v>117</v>
      </c>
      <c r="D2" s="3"/>
      <c r="E2" s="3"/>
      <c r="F2" s="3"/>
      <c r="G2" s="3"/>
    </row>
    <row r="3" spans="1:7" ht="15.75">
      <c r="A3" s="1"/>
      <c r="B3" s="1"/>
      <c r="C3" s="5"/>
      <c r="D3" s="5"/>
      <c r="E3" s="5"/>
      <c r="F3" s="5"/>
      <c r="G3" s="5"/>
    </row>
    <row r="4" spans="1:7" ht="15.75">
      <c r="A4" s="1"/>
      <c r="B4" s="1"/>
      <c r="C4" s="36" t="s">
        <v>110</v>
      </c>
      <c r="D4" s="5"/>
      <c r="E4" s="5"/>
      <c r="F4" s="5"/>
      <c r="G4" s="5"/>
    </row>
    <row r="5" spans="1:7" ht="15.75">
      <c r="A5" s="1"/>
      <c r="B5" s="1"/>
      <c r="C5" s="36" t="s">
        <v>111</v>
      </c>
      <c r="D5" s="6"/>
      <c r="E5" s="6"/>
      <c r="F5" s="36" t="s">
        <v>120</v>
      </c>
      <c r="G5" s="6"/>
    </row>
    <row r="6" spans="1:7" ht="15.75">
      <c r="A6" s="1"/>
      <c r="B6" s="1"/>
      <c r="C6" s="6"/>
      <c r="D6" s="6"/>
      <c r="E6" s="6"/>
      <c r="F6" s="6"/>
      <c r="G6" s="6"/>
    </row>
    <row r="7" spans="1:7" ht="15.75">
      <c r="A7" s="40" t="s">
        <v>118</v>
      </c>
      <c r="B7" s="1"/>
      <c r="C7" s="1"/>
      <c r="D7" s="6"/>
      <c r="E7" s="6"/>
      <c r="F7" s="6"/>
      <c r="G7" s="6"/>
    </row>
    <row r="8" spans="1:7" ht="15.75">
      <c r="A8" s="1"/>
      <c r="B8" s="1"/>
      <c r="C8" s="7"/>
      <c r="D8" s="6"/>
      <c r="E8" s="6"/>
      <c r="F8" s="6"/>
      <c r="G8" s="6"/>
    </row>
    <row r="9" spans="1:7" ht="15.75">
      <c r="A9" s="8" t="s">
        <v>0</v>
      </c>
      <c r="B9" s="1"/>
      <c r="C9" s="1"/>
      <c r="D9" s="9"/>
      <c r="E9" s="9"/>
      <c r="F9" s="9"/>
      <c r="G9" s="9"/>
    </row>
    <row r="10" spans="1:7" ht="15">
      <c r="A10" s="1"/>
      <c r="B10" s="1"/>
      <c r="C10" s="9"/>
      <c r="D10" s="9"/>
      <c r="E10" s="10"/>
      <c r="F10" s="10"/>
      <c r="G10" s="9"/>
    </row>
    <row r="11" spans="1:7" ht="15">
      <c r="A11" s="1"/>
      <c r="B11" s="1"/>
      <c r="C11" s="9"/>
      <c r="D11" s="37" t="s">
        <v>113</v>
      </c>
      <c r="E11" s="11"/>
      <c r="F11" s="37" t="s">
        <v>112</v>
      </c>
      <c r="G11" s="11"/>
    </row>
    <row r="12" spans="1:7" ht="15">
      <c r="A12" s="1"/>
      <c r="B12" s="1"/>
      <c r="C12" s="9"/>
      <c r="D12" s="11" t="s">
        <v>1</v>
      </c>
      <c r="E12" s="11" t="s">
        <v>2</v>
      </c>
      <c r="F12" s="11" t="s">
        <v>3</v>
      </c>
      <c r="G12" s="11" t="s">
        <v>4</v>
      </c>
    </row>
    <row r="13" spans="1:7" ht="15">
      <c r="A13" s="1"/>
      <c r="B13" s="1"/>
      <c r="C13" s="9"/>
      <c r="D13" s="11" t="s">
        <v>5</v>
      </c>
      <c r="E13" s="11" t="s">
        <v>6</v>
      </c>
      <c r="F13" s="11" t="s">
        <v>7</v>
      </c>
      <c r="G13" s="11" t="s">
        <v>8</v>
      </c>
    </row>
    <row r="14" spans="1:7" ht="15">
      <c r="A14" s="1"/>
      <c r="B14" s="1"/>
      <c r="C14" s="9"/>
      <c r="D14" s="11" t="s">
        <v>9</v>
      </c>
      <c r="E14" s="11" t="s">
        <v>10</v>
      </c>
      <c r="F14" s="11" t="s">
        <v>11</v>
      </c>
      <c r="G14" s="11" t="s">
        <v>12</v>
      </c>
    </row>
    <row r="15" spans="1:7" ht="15">
      <c r="A15" s="1"/>
      <c r="B15" s="1"/>
      <c r="C15" s="9"/>
      <c r="D15" s="42" t="s">
        <v>119</v>
      </c>
      <c r="E15" s="42" t="s">
        <v>71</v>
      </c>
      <c r="F15" s="42" t="s">
        <v>119</v>
      </c>
      <c r="G15" s="42" t="s">
        <v>71</v>
      </c>
    </row>
    <row r="16" spans="1:7" ht="15">
      <c r="A16" s="1"/>
      <c r="B16" s="1"/>
      <c r="C16" s="9"/>
      <c r="D16" s="11" t="s">
        <v>13</v>
      </c>
      <c r="E16" s="11" t="s">
        <v>14</v>
      </c>
      <c r="F16" s="11" t="s">
        <v>15</v>
      </c>
      <c r="G16" s="11" t="s">
        <v>16</v>
      </c>
    </row>
    <row r="17" spans="1:7" ht="15">
      <c r="A17" s="1"/>
      <c r="B17" s="1"/>
      <c r="C17" s="9"/>
      <c r="D17" s="9"/>
      <c r="E17" s="9"/>
      <c r="F17" s="9"/>
      <c r="G17" s="9"/>
    </row>
    <row r="18" spans="1:7" ht="15.75">
      <c r="A18" s="11">
        <v>1</v>
      </c>
      <c r="B18" s="11" t="s">
        <v>17</v>
      </c>
      <c r="C18" s="9" t="s">
        <v>18</v>
      </c>
      <c r="D18" s="12">
        <v>23113</v>
      </c>
      <c r="E18" s="12">
        <v>138494</v>
      </c>
      <c r="F18" s="12">
        <v>92877</v>
      </c>
      <c r="G18" s="12">
        <v>620155</v>
      </c>
    </row>
    <row r="19" spans="1:7" ht="15">
      <c r="A19" s="1"/>
      <c r="B19" s="1"/>
      <c r="C19" s="9"/>
      <c r="D19" s="13"/>
      <c r="E19" s="13"/>
      <c r="F19" s="13"/>
      <c r="G19" s="13"/>
    </row>
    <row r="20" spans="1:7" ht="15.75">
      <c r="A20" s="1"/>
      <c r="B20" s="11" t="s">
        <v>19</v>
      </c>
      <c r="C20" s="9" t="s">
        <v>20</v>
      </c>
      <c r="D20" s="48">
        <v>4847</v>
      </c>
      <c r="E20" s="12">
        <v>809</v>
      </c>
      <c r="F20" s="48">
        <v>11128</v>
      </c>
      <c r="G20" s="12">
        <v>16630</v>
      </c>
    </row>
    <row r="21" spans="1:7" ht="15.75">
      <c r="A21" s="1"/>
      <c r="B21" s="1"/>
      <c r="C21" s="9"/>
      <c r="D21" s="14"/>
      <c r="E21" s="14"/>
      <c r="F21" s="14"/>
      <c r="G21" s="14"/>
    </row>
    <row r="22" spans="1:7" ht="15.75">
      <c r="A22" s="1"/>
      <c r="B22" s="11" t="s">
        <v>21</v>
      </c>
      <c r="C22" s="9" t="s">
        <v>22</v>
      </c>
      <c r="D22" s="12">
        <v>545</v>
      </c>
      <c r="E22" s="12">
        <v>12177</v>
      </c>
      <c r="F22" s="12">
        <v>1629</v>
      </c>
      <c r="G22" s="12">
        <v>67696</v>
      </c>
    </row>
    <row r="23" spans="1:7" ht="15.75">
      <c r="A23" s="1"/>
      <c r="B23" s="1"/>
      <c r="C23" s="9"/>
      <c r="D23" s="14"/>
      <c r="E23" s="14"/>
      <c r="F23" s="14"/>
      <c r="G23" s="14"/>
    </row>
    <row r="24" spans="1:7" ht="15">
      <c r="A24" s="11">
        <v>2</v>
      </c>
      <c r="B24" s="11" t="s">
        <v>23</v>
      </c>
      <c r="C24" s="7" t="s">
        <v>24</v>
      </c>
      <c r="D24" s="15"/>
      <c r="E24" s="15"/>
      <c r="F24" s="15"/>
      <c r="G24" s="15"/>
    </row>
    <row r="25" spans="1:7" ht="15.75">
      <c r="A25" s="1"/>
      <c r="B25" s="1"/>
      <c r="C25" s="9" t="s">
        <v>25</v>
      </c>
      <c r="D25" s="14"/>
      <c r="E25" s="14"/>
      <c r="F25" s="14"/>
      <c r="G25" s="14"/>
    </row>
    <row r="26" spans="1:7" ht="15">
      <c r="A26" s="1"/>
      <c r="B26" s="1"/>
      <c r="C26" s="9" t="s">
        <v>26</v>
      </c>
      <c r="D26" s="16"/>
      <c r="E26" s="16"/>
      <c r="F26" s="16"/>
      <c r="G26" s="16"/>
    </row>
    <row r="27" spans="1:7" ht="15.75">
      <c r="A27" s="1"/>
      <c r="B27" s="1"/>
      <c r="C27" s="9" t="s">
        <v>27</v>
      </c>
      <c r="D27" s="14">
        <v>13468</v>
      </c>
      <c r="E27" s="14">
        <v>33934</v>
      </c>
      <c r="F27" s="14">
        <v>55107</v>
      </c>
      <c r="G27" s="14">
        <v>162991</v>
      </c>
    </row>
    <row r="28" spans="1:7" ht="15.75">
      <c r="A28" s="1"/>
      <c r="B28" s="1"/>
      <c r="C28" s="9"/>
      <c r="D28" s="14"/>
      <c r="E28" s="14"/>
      <c r="F28" s="14"/>
      <c r="G28" s="14"/>
    </row>
    <row r="29" spans="1:7" ht="15.75">
      <c r="A29" s="1"/>
      <c r="B29" s="11" t="s">
        <v>28</v>
      </c>
      <c r="C29" s="9" t="s">
        <v>29</v>
      </c>
      <c r="D29" s="14">
        <v>-809</v>
      </c>
      <c r="E29" s="14">
        <v>0</v>
      </c>
      <c r="F29" s="14">
        <v>-2927</v>
      </c>
      <c r="G29" s="14">
        <v>0</v>
      </c>
    </row>
    <row r="30" spans="1:7" ht="15.75">
      <c r="A30" s="1"/>
      <c r="B30" s="1"/>
      <c r="C30" s="9"/>
      <c r="D30" s="14"/>
      <c r="E30" s="14"/>
      <c r="F30" s="14"/>
      <c r="G30" s="14"/>
    </row>
    <row r="31" spans="1:7" ht="15.75">
      <c r="A31" s="1"/>
      <c r="B31" s="11" t="s">
        <v>30</v>
      </c>
      <c r="C31" s="9" t="s">
        <v>31</v>
      </c>
      <c r="D31" s="14">
        <v>-291</v>
      </c>
      <c r="E31" s="14">
        <v>-3152</v>
      </c>
      <c r="F31" s="14">
        <v>-1632</v>
      </c>
      <c r="G31" s="14">
        <v>-16978</v>
      </c>
    </row>
    <row r="32" spans="1:7" ht="15.75">
      <c r="A32" s="1"/>
      <c r="B32" s="1"/>
      <c r="C32" s="9"/>
      <c r="D32" s="14"/>
      <c r="E32" s="14"/>
      <c r="F32" s="14"/>
      <c r="G32" s="14"/>
    </row>
    <row r="33" spans="1:7" ht="15.75">
      <c r="A33" s="1"/>
      <c r="B33" s="11" t="s">
        <v>32</v>
      </c>
      <c r="C33" s="9" t="s">
        <v>33</v>
      </c>
      <c r="D33" s="14">
        <v>-32616</v>
      </c>
      <c r="E33" s="14">
        <v>0</v>
      </c>
      <c r="F33" s="14">
        <v>469908</v>
      </c>
      <c r="G33" s="14">
        <v>0</v>
      </c>
    </row>
    <row r="34" spans="1:7" ht="15.75">
      <c r="A34" s="1"/>
      <c r="B34" s="1"/>
      <c r="C34" s="9"/>
      <c r="D34" s="12"/>
      <c r="E34" s="12"/>
      <c r="F34" s="12"/>
      <c r="G34" s="12"/>
    </row>
    <row r="35" spans="1:7" ht="15.75">
      <c r="A35" s="1"/>
      <c r="B35" s="1"/>
      <c r="C35" s="9"/>
      <c r="D35" s="14"/>
      <c r="E35" s="14"/>
      <c r="F35" s="14"/>
      <c r="G35" s="14"/>
    </row>
    <row r="36" spans="1:7" ht="15.75">
      <c r="A36" s="1"/>
      <c r="B36" s="11" t="s">
        <v>34</v>
      </c>
      <c r="C36" s="9" t="s">
        <v>35</v>
      </c>
      <c r="D36" s="14"/>
      <c r="E36" s="14"/>
      <c r="F36" s="14"/>
      <c r="G36" s="14"/>
    </row>
    <row r="37" spans="1:7" ht="15.75">
      <c r="A37" s="1"/>
      <c r="B37" s="1"/>
      <c r="C37" s="9" t="s">
        <v>36</v>
      </c>
      <c r="D37" s="14">
        <f>SUM(D27:D33)</f>
        <v>-20248</v>
      </c>
      <c r="E37" s="14">
        <f>SUM(E27:E33)</f>
        <v>30782</v>
      </c>
      <c r="F37" s="14">
        <f>SUM(F27:F33)</f>
        <v>520456</v>
      </c>
      <c r="G37" s="14">
        <f>SUM(G27:G33)</f>
        <v>146013</v>
      </c>
    </row>
    <row r="38" spans="1:7" ht="15.75">
      <c r="A38" s="1"/>
      <c r="B38" s="1"/>
      <c r="C38" s="9"/>
      <c r="D38" s="14"/>
      <c r="E38" s="14"/>
      <c r="F38" s="14"/>
      <c r="G38" s="14"/>
    </row>
    <row r="39" spans="1:7" ht="15.75">
      <c r="A39" s="1"/>
      <c r="B39" s="11" t="s">
        <v>37</v>
      </c>
      <c r="C39" s="9" t="s">
        <v>38</v>
      </c>
      <c r="D39" s="14">
        <v>31</v>
      </c>
      <c r="E39" s="14">
        <v>33</v>
      </c>
      <c r="F39" s="14">
        <v>103</v>
      </c>
      <c r="G39" s="14">
        <v>84</v>
      </c>
    </row>
    <row r="40" spans="1:7" ht="15.75">
      <c r="A40" s="1"/>
      <c r="B40" s="1"/>
      <c r="C40" s="9"/>
      <c r="D40" s="12"/>
      <c r="E40" s="12"/>
      <c r="F40" s="12"/>
      <c r="G40" s="12"/>
    </row>
    <row r="41" spans="1:7" ht="15.75">
      <c r="A41" s="1"/>
      <c r="B41" s="1"/>
      <c r="C41" s="9"/>
      <c r="D41" s="14"/>
      <c r="E41" s="14"/>
      <c r="F41" s="14"/>
      <c r="G41" s="14"/>
    </row>
    <row r="42" spans="1:7" ht="15.75">
      <c r="A42" s="1"/>
      <c r="B42" s="11" t="s">
        <v>39</v>
      </c>
      <c r="C42" s="9" t="s">
        <v>40</v>
      </c>
      <c r="D42" s="14"/>
      <c r="E42" s="14"/>
      <c r="F42" s="14"/>
      <c r="G42" s="14"/>
    </row>
    <row r="43" spans="1:7" ht="15.75">
      <c r="A43" s="1"/>
      <c r="B43" s="1"/>
      <c r="C43" s="9" t="s">
        <v>41</v>
      </c>
      <c r="D43" s="14">
        <f>SUM(D37:D39)</f>
        <v>-20217</v>
      </c>
      <c r="E43" s="14">
        <f>SUM(E37:E39)</f>
        <v>30815</v>
      </c>
      <c r="F43" s="14">
        <f>SUM(F37:F39)</f>
        <v>520559</v>
      </c>
      <c r="G43" s="14">
        <f>SUM(G37:G39)</f>
        <v>146097</v>
      </c>
    </row>
    <row r="44" spans="1:7" ht="15.75">
      <c r="A44" s="1"/>
      <c r="B44" s="1"/>
      <c r="C44" s="9"/>
      <c r="D44" s="14"/>
      <c r="E44" s="14"/>
      <c r="F44" s="14"/>
      <c r="G44" s="14"/>
    </row>
    <row r="45" spans="1:7" ht="15.75">
      <c r="A45" s="1"/>
      <c r="B45" s="11" t="s">
        <v>42</v>
      </c>
      <c r="C45" s="9" t="s">
        <v>43</v>
      </c>
      <c r="D45" s="14">
        <v>-3385</v>
      </c>
      <c r="E45" s="14">
        <v>-15633</v>
      </c>
      <c r="F45" s="14">
        <v>-14615</v>
      </c>
      <c r="G45" s="14">
        <v>-50793</v>
      </c>
    </row>
    <row r="46" spans="1:7" ht="15.75">
      <c r="A46" s="1"/>
      <c r="B46" s="1"/>
      <c r="C46" s="9"/>
      <c r="D46" s="12"/>
      <c r="E46" s="12"/>
      <c r="F46" s="12"/>
      <c r="G46" s="12"/>
    </row>
    <row r="47" spans="1:7" ht="15.75">
      <c r="A47" s="1"/>
      <c r="B47" s="1"/>
      <c r="C47" s="9"/>
      <c r="D47" s="14"/>
      <c r="E47" s="14"/>
      <c r="F47" s="14"/>
      <c r="G47" s="14"/>
    </row>
    <row r="48" spans="1:7" ht="15.75">
      <c r="A48" s="1"/>
      <c r="B48" s="11" t="s">
        <v>44</v>
      </c>
      <c r="C48" s="9" t="s">
        <v>45</v>
      </c>
      <c r="D48" s="14"/>
      <c r="E48" s="14"/>
      <c r="F48" s="14"/>
      <c r="G48" s="14"/>
    </row>
    <row r="49" spans="1:7" ht="15.75">
      <c r="A49" s="1"/>
      <c r="B49" s="1"/>
      <c r="C49" s="9" t="s">
        <v>46</v>
      </c>
      <c r="D49" s="14">
        <f>SUM(D43:D45)</f>
        <v>-23602</v>
      </c>
      <c r="E49" s="14">
        <f>SUM(E43:E45)</f>
        <v>15182</v>
      </c>
      <c r="F49" s="14">
        <f>SUM(F43:F45)</f>
        <v>505944</v>
      </c>
      <c r="G49" s="14">
        <f>SUM(G43:G45)</f>
        <v>95304</v>
      </c>
    </row>
    <row r="50" spans="1:7" ht="15.75">
      <c r="A50" s="1"/>
      <c r="B50" s="1"/>
      <c r="C50" s="9"/>
      <c r="D50" s="14"/>
      <c r="E50" s="14"/>
      <c r="F50" s="14"/>
      <c r="G50" s="14"/>
    </row>
    <row r="51" spans="1:7" ht="15.75">
      <c r="A51" s="1"/>
      <c r="B51" s="1"/>
      <c r="C51" s="9" t="s">
        <v>47</v>
      </c>
      <c r="D51" s="14">
        <v>-69</v>
      </c>
      <c r="E51" s="14">
        <v>-126</v>
      </c>
      <c r="F51" s="14">
        <v>-322</v>
      </c>
      <c r="G51" s="14">
        <v>-811</v>
      </c>
    </row>
    <row r="52" spans="1:7" ht="15.75">
      <c r="A52" s="1"/>
      <c r="B52" s="1"/>
      <c r="C52" s="9"/>
      <c r="D52" s="14"/>
      <c r="E52" s="14"/>
      <c r="F52" s="14"/>
      <c r="G52" s="14"/>
    </row>
    <row r="53" spans="1:7" ht="15.75">
      <c r="A53" s="1"/>
      <c r="B53" s="11" t="s">
        <v>48</v>
      </c>
      <c r="C53" s="43" t="s">
        <v>114</v>
      </c>
      <c r="D53" s="14">
        <v>0</v>
      </c>
      <c r="E53" s="14">
        <v>0</v>
      </c>
      <c r="F53" s="14">
        <v>0</v>
      </c>
      <c r="G53" s="14">
        <v>0</v>
      </c>
    </row>
    <row r="54" spans="1:7" ht="15.75">
      <c r="A54" s="1"/>
      <c r="B54" s="1"/>
      <c r="C54" s="9"/>
      <c r="D54" s="12"/>
      <c r="E54" s="12"/>
      <c r="F54" s="12"/>
      <c r="G54" s="12"/>
    </row>
    <row r="55" spans="1:7" ht="15.75">
      <c r="A55" s="1"/>
      <c r="B55" s="37" t="s">
        <v>51</v>
      </c>
      <c r="C55" s="9" t="s">
        <v>49</v>
      </c>
      <c r="D55" s="14"/>
      <c r="E55" s="14"/>
      <c r="F55" s="14"/>
      <c r="G55" s="14"/>
    </row>
    <row r="56" spans="1:7" ht="15.75">
      <c r="A56" s="1"/>
      <c r="B56" s="1"/>
      <c r="C56" s="9" t="s">
        <v>50</v>
      </c>
      <c r="D56" s="14">
        <f>SUM(D49:D51)</f>
        <v>-23671</v>
      </c>
      <c r="E56" s="14">
        <f>SUM(E49:E51)</f>
        <v>15056</v>
      </c>
      <c r="F56" s="14">
        <f>SUM(F49:F51)</f>
        <v>505622</v>
      </c>
      <c r="G56" s="14">
        <f>SUM(G49:G51)</f>
        <v>94493</v>
      </c>
    </row>
    <row r="57" spans="1:7" ht="15.75">
      <c r="A57" s="1"/>
      <c r="B57" s="1"/>
      <c r="C57" s="9"/>
      <c r="D57" s="14"/>
      <c r="E57" s="14"/>
      <c r="F57" s="14"/>
      <c r="G57" s="14"/>
    </row>
    <row r="58" spans="1:7" ht="15.75">
      <c r="A58" s="1"/>
      <c r="B58" s="37" t="s">
        <v>56</v>
      </c>
      <c r="C58" s="9" t="s">
        <v>52</v>
      </c>
      <c r="D58" s="14">
        <v>0</v>
      </c>
      <c r="E58" s="14">
        <v>0</v>
      </c>
      <c r="F58" s="14">
        <v>0</v>
      </c>
      <c r="G58" s="14">
        <v>0</v>
      </c>
    </row>
    <row r="59" spans="1:7" ht="15.75">
      <c r="A59" s="1"/>
      <c r="B59" s="1"/>
      <c r="C59" s="9" t="s">
        <v>53</v>
      </c>
      <c r="D59" s="14">
        <v>0</v>
      </c>
      <c r="E59" s="14">
        <v>0</v>
      </c>
      <c r="F59" s="14">
        <v>0</v>
      </c>
      <c r="G59" s="14">
        <v>0</v>
      </c>
    </row>
    <row r="60" spans="1:7" ht="15.75">
      <c r="A60" s="1"/>
      <c r="B60" s="1"/>
      <c r="C60" s="9" t="s">
        <v>54</v>
      </c>
      <c r="D60" s="14"/>
      <c r="E60" s="14"/>
      <c r="F60" s="14"/>
      <c r="G60" s="14"/>
    </row>
    <row r="61" spans="1:7" ht="15.75">
      <c r="A61" s="1"/>
      <c r="B61" s="1"/>
      <c r="C61" s="9" t="s">
        <v>55</v>
      </c>
      <c r="D61" s="14">
        <v>0</v>
      </c>
      <c r="E61" s="14">
        <v>0</v>
      </c>
      <c r="F61" s="14">
        <v>0</v>
      </c>
      <c r="G61" s="14">
        <v>0</v>
      </c>
    </row>
    <row r="62" spans="1:7" ht="15.75">
      <c r="A62" s="1"/>
      <c r="B62" s="1"/>
      <c r="C62" s="9"/>
      <c r="D62" s="12"/>
      <c r="E62" s="12"/>
      <c r="F62" s="12"/>
      <c r="G62" s="12"/>
    </row>
    <row r="63" spans="1:7" ht="15.75">
      <c r="A63" s="1"/>
      <c r="B63" s="37" t="s">
        <v>115</v>
      </c>
      <c r="C63" s="9" t="s">
        <v>57</v>
      </c>
      <c r="D63" s="14"/>
      <c r="E63" s="14"/>
      <c r="F63" s="14"/>
      <c r="G63" s="14"/>
    </row>
    <row r="64" spans="1:7" ht="15.75">
      <c r="A64" s="1"/>
      <c r="B64" s="1"/>
      <c r="C64" s="9" t="s">
        <v>58</v>
      </c>
      <c r="D64" s="12">
        <f>SUM(D56:D61)</f>
        <v>-23671</v>
      </c>
      <c r="E64" s="12">
        <f>SUM(E56:E61)</f>
        <v>15056</v>
      </c>
      <c r="F64" s="12">
        <f>SUM(F56:F61)</f>
        <v>505622</v>
      </c>
      <c r="G64" s="12">
        <f>SUM(G56:G61)</f>
        <v>94493</v>
      </c>
    </row>
    <row r="65" spans="1:7" ht="15.75">
      <c r="A65" s="1"/>
      <c r="B65" s="1"/>
      <c r="C65" s="9"/>
      <c r="D65" s="14"/>
      <c r="E65" s="17"/>
      <c r="F65" s="14"/>
      <c r="G65" s="14"/>
    </row>
    <row r="66" spans="1:7" ht="15.75">
      <c r="A66" s="11">
        <v>3</v>
      </c>
      <c r="B66" s="1"/>
      <c r="C66" s="40" t="s">
        <v>116</v>
      </c>
      <c r="D66" s="14"/>
      <c r="E66" s="18"/>
      <c r="F66" s="14"/>
      <c r="G66" s="14"/>
    </row>
    <row r="67" spans="1:7" ht="15.75">
      <c r="A67" s="1"/>
      <c r="B67" s="1"/>
      <c r="C67" s="9" t="s">
        <v>59</v>
      </c>
      <c r="D67" s="14"/>
      <c r="E67" s="18"/>
      <c r="F67" s="14"/>
      <c r="G67" s="14"/>
    </row>
    <row r="68" spans="1:7" ht="15.75">
      <c r="A68" s="1"/>
      <c r="B68" s="1"/>
      <c r="C68" s="9" t="s">
        <v>60</v>
      </c>
      <c r="D68" s="14"/>
      <c r="E68" s="18"/>
      <c r="F68" s="14"/>
      <c r="G68" s="14"/>
    </row>
    <row r="69" spans="1:7" ht="15.75">
      <c r="A69" s="1"/>
      <c r="B69" s="1"/>
      <c r="C69" s="9"/>
      <c r="D69" s="14"/>
      <c r="E69" s="18"/>
      <c r="F69" s="14"/>
      <c r="G69" s="41"/>
    </row>
    <row r="70" spans="1:7" ht="15.75">
      <c r="A70" s="1"/>
      <c r="B70" s="11" t="s">
        <v>61</v>
      </c>
      <c r="C70" s="43" t="s">
        <v>121</v>
      </c>
      <c r="D70" s="14"/>
      <c r="E70" s="18"/>
      <c r="F70" s="14"/>
      <c r="G70" s="14"/>
    </row>
    <row r="71" spans="1:7" ht="15.75">
      <c r="A71" s="1"/>
      <c r="B71" s="11"/>
      <c r="C71" s="43" t="s">
        <v>123</v>
      </c>
      <c r="D71" s="14"/>
      <c r="E71" s="18"/>
      <c r="F71" s="14"/>
      <c r="G71" s="14"/>
    </row>
    <row r="72" spans="1:7" ht="15">
      <c r="A72" s="1"/>
      <c r="B72" s="1"/>
      <c r="C72" s="43" t="s">
        <v>124</v>
      </c>
      <c r="D72" s="19"/>
      <c r="E72" s="19"/>
      <c r="F72" s="19"/>
      <c r="G72" s="19"/>
    </row>
    <row r="73" spans="1:3" ht="15">
      <c r="A73" s="1"/>
      <c r="B73" s="1"/>
      <c r="C73" s="43" t="s">
        <v>125</v>
      </c>
    </row>
    <row r="74" spans="1:7" ht="15">
      <c r="A74" s="1"/>
      <c r="B74" s="1"/>
      <c r="C74" s="43" t="s">
        <v>127</v>
      </c>
      <c r="D74" s="19">
        <v>-4.08</v>
      </c>
      <c r="E74" s="19">
        <v>2.2</v>
      </c>
      <c r="F74" s="19">
        <v>87.18</v>
      </c>
      <c r="G74" s="19">
        <v>13.82</v>
      </c>
    </row>
    <row r="75" spans="1:7" ht="15.75">
      <c r="A75" s="1"/>
      <c r="B75" s="1"/>
      <c r="C75" s="9"/>
      <c r="D75" s="14"/>
      <c r="E75" s="18"/>
      <c r="F75" s="14"/>
      <c r="G75" s="14"/>
    </row>
    <row r="76" spans="1:7" ht="15.75">
      <c r="A76" s="1"/>
      <c r="B76" s="11" t="s">
        <v>62</v>
      </c>
      <c r="C76" s="43" t="s">
        <v>122</v>
      </c>
      <c r="D76" s="14"/>
      <c r="E76" s="18"/>
      <c r="F76" s="14"/>
      <c r="G76" s="14"/>
    </row>
    <row r="77" spans="1:7" ht="15.75">
      <c r="A77" s="1"/>
      <c r="B77" s="11"/>
      <c r="C77" s="43" t="s">
        <v>123</v>
      </c>
      <c r="D77" s="14"/>
      <c r="E77" s="18"/>
      <c r="F77" s="14"/>
      <c r="G77" s="14"/>
    </row>
    <row r="78" spans="1:7" ht="15">
      <c r="A78" s="1"/>
      <c r="B78" s="1"/>
      <c r="C78" s="43" t="s">
        <v>124</v>
      </c>
      <c r="D78" s="19"/>
      <c r="E78" s="19"/>
      <c r="F78" s="19"/>
      <c r="G78" s="19"/>
    </row>
    <row r="79" spans="1:3" ht="15">
      <c r="A79" s="1"/>
      <c r="B79" s="1"/>
      <c r="C79" s="43" t="s">
        <v>126</v>
      </c>
    </row>
    <row r="80" spans="1:7" ht="15">
      <c r="A80" s="1"/>
      <c r="B80" s="1"/>
      <c r="C80" s="43" t="s">
        <v>127</v>
      </c>
      <c r="D80" s="19">
        <v>-4.08</v>
      </c>
      <c r="E80" s="19">
        <v>2.2</v>
      </c>
      <c r="F80" s="19">
        <v>87.18</v>
      </c>
      <c r="G80" s="19">
        <v>13.82</v>
      </c>
    </row>
    <row r="81" spans="1:7" ht="15">
      <c r="A81" s="1"/>
      <c r="B81" s="1"/>
      <c r="C81" s="9"/>
      <c r="D81" s="19"/>
      <c r="E81" s="39"/>
      <c r="F81" s="19"/>
      <c r="G81" s="19"/>
    </row>
    <row r="82" spans="1:7" ht="15.75">
      <c r="A82" s="1"/>
      <c r="B82" s="1"/>
      <c r="C82" s="9"/>
      <c r="D82" s="19"/>
      <c r="E82" s="20"/>
      <c r="F82" s="19"/>
      <c r="G82" s="19"/>
    </row>
    <row r="83" spans="1:7" ht="15.75">
      <c r="A83" s="21" t="s">
        <v>63</v>
      </c>
      <c r="B83" s="1"/>
      <c r="C83" s="1"/>
      <c r="D83" s="2"/>
      <c r="E83" s="2"/>
      <c r="F83" s="2"/>
      <c r="G83" s="22"/>
    </row>
    <row r="84" spans="1:7" ht="15">
      <c r="A84" s="1"/>
      <c r="B84" s="1"/>
      <c r="C84" s="9"/>
      <c r="D84" s="15"/>
      <c r="E84" s="15"/>
      <c r="F84" s="15"/>
      <c r="G84" s="15"/>
    </row>
    <row r="85" spans="1:7" ht="15">
      <c r="A85" s="1"/>
      <c r="B85" s="1"/>
      <c r="C85" s="9"/>
      <c r="D85" s="23"/>
      <c r="E85" s="1"/>
      <c r="F85" s="44"/>
      <c r="G85" s="45" t="s">
        <v>64</v>
      </c>
    </row>
    <row r="86" spans="1:7" ht="15">
      <c r="A86" s="1"/>
      <c r="B86" s="1"/>
      <c r="C86" s="9"/>
      <c r="D86" s="15"/>
      <c r="E86" s="1"/>
      <c r="F86" s="45" t="s">
        <v>65</v>
      </c>
      <c r="G86" s="45" t="s">
        <v>66</v>
      </c>
    </row>
    <row r="87" spans="1:7" ht="15">
      <c r="A87" s="1"/>
      <c r="B87" s="1"/>
      <c r="C87" s="9"/>
      <c r="D87" s="15"/>
      <c r="E87" s="1"/>
      <c r="F87" s="45" t="s">
        <v>67</v>
      </c>
      <c r="G87" s="45" t="s">
        <v>68</v>
      </c>
    </row>
    <row r="88" spans="1:7" ht="15">
      <c r="A88" s="1"/>
      <c r="B88" s="1"/>
      <c r="C88" s="9"/>
      <c r="D88" s="15"/>
      <c r="E88" s="1"/>
      <c r="F88" s="45" t="s">
        <v>69</v>
      </c>
      <c r="G88" s="45" t="s">
        <v>70</v>
      </c>
    </row>
    <row r="89" spans="1:7" ht="15">
      <c r="A89" s="1"/>
      <c r="B89" s="1"/>
      <c r="C89" s="9"/>
      <c r="D89" s="15"/>
      <c r="E89" s="1"/>
      <c r="F89" s="46" t="s">
        <v>119</v>
      </c>
      <c r="G89" s="45" t="s">
        <v>71</v>
      </c>
    </row>
    <row r="90" spans="1:7" ht="15">
      <c r="A90" s="1"/>
      <c r="B90" s="1"/>
      <c r="C90" s="9"/>
      <c r="D90" s="15"/>
      <c r="E90" s="1"/>
      <c r="F90" s="45" t="s">
        <v>72</v>
      </c>
      <c r="G90" s="45" t="s">
        <v>73</v>
      </c>
    </row>
    <row r="91" spans="1:7" ht="15">
      <c r="A91" s="1"/>
      <c r="B91" s="1"/>
      <c r="C91" s="9"/>
      <c r="D91" s="25"/>
      <c r="E91" s="1"/>
      <c r="F91" s="25"/>
      <c r="G91" s="25"/>
    </row>
    <row r="92" spans="1:7" ht="15.75">
      <c r="A92" s="4" t="s">
        <v>74</v>
      </c>
      <c r="B92" s="26"/>
      <c r="C92" s="26"/>
      <c r="D92" s="2"/>
      <c r="E92" s="1"/>
      <c r="F92" s="14">
        <v>6432</v>
      </c>
      <c r="G92" s="14">
        <v>98876</v>
      </c>
    </row>
    <row r="93" spans="1:7" ht="15.75">
      <c r="A93" s="4"/>
      <c r="B93" s="26"/>
      <c r="C93" s="26"/>
      <c r="D93" s="3"/>
      <c r="E93" s="1"/>
      <c r="F93" s="14"/>
      <c r="G93" s="27"/>
    </row>
    <row r="94" spans="1:7" ht="15.75">
      <c r="A94" s="4" t="s">
        <v>75</v>
      </c>
      <c r="B94" s="26"/>
      <c r="C94" s="26"/>
      <c r="D94" s="17"/>
      <c r="E94" s="1"/>
      <c r="F94" s="14">
        <v>117060</v>
      </c>
      <c r="G94" s="14">
        <v>108569</v>
      </c>
    </row>
    <row r="95" spans="1:7" ht="15.75">
      <c r="A95" s="4"/>
      <c r="B95" s="26"/>
      <c r="C95" s="26"/>
      <c r="D95" s="17"/>
      <c r="E95" s="1"/>
      <c r="F95" s="14"/>
      <c r="G95" s="14"/>
    </row>
    <row r="96" spans="1:7" ht="15.75">
      <c r="A96" s="4" t="s">
        <v>76</v>
      </c>
      <c r="B96" s="26"/>
      <c r="C96" s="26"/>
      <c r="D96" s="17"/>
      <c r="E96" s="1"/>
      <c r="F96" s="14">
        <v>308</v>
      </c>
      <c r="G96" s="14">
        <v>317</v>
      </c>
    </row>
    <row r="97" spans="1:7" ht="15.75">
      <c r="A97" s="4"/>
      <c r="B97" s="26"/>
      <c r="C97" s="26"/>
      <c r="D97" s="17"/>
      <c r="E97" s="1"/>
      <c r="F97" s="14"/>
      <c r="G97" s="14"/>
    </row>
    <row r="98" spans="1:7" ht="15.75">
      <c r="A98" s="4" t="s">
        <v>77</v>
      </c>
      <c r="B98" s="26"/>
      <c r="C98" s="26"/>
      <c r="D98" s="17"/>
      <c r="E98" s="1"/>
      <c r="F98" s="14">
        <v>806584</v>
      </c>
      <c r="G98" s="14">
        <f>1137204+2164153+774863</f>
        <v>4076220</v>
      </c>
    </row>
    <row r="99" spans="1:7" ht="15.75">
      <c r="A99" s="4"/>
      <c r="B99" s="26"/>
      <c r="C99" s="26"/>
      <c r="D99" s="17"/>
      <c r="E99" s="1"/>
      <c r="F99" s="14"/>
      <c r="G99" s="14"/>
    </row>
    <row r="100" spans="1:7" ht="15.75">
      <c r="A100" s="4" t="s">
        <v>78</v>
      </c>
      <c r="B100" s="26"/>
      <c r="C100" s="26"/>
      <c r="D100" s="17"/>
      <c r="E100" s="1"/>
      <c r="F100" s="14">
        <v>6432</v>
      </c>
      <c r="G100" s="14">
        <v>5406950</v>
      </c>
    </row>
    <row r="101" spans="1:7" ht="15.75">
      <c r="A101" s="4"/>
      <c r="B101" s="26"/>
      <c r="C101" s="26"/>
      <c r="D101" s="17"/>
      <c r="E101" s="1"/>
      <c r="F101" s="14"/>
      <c r="G101" s="14"/>
    </row>
    <row r="102" spans="1:7" ht="15.75">
      <c r="A102" s="4" t="s">
        <v>79</v>
      </c>
      <c r="B102" s="26"/>
      <c r="C102" s="26"/>
      <c r="D102" s="17"/>
      <c r="E102" s="1"/>
      <c r="F102" s="14">
        <v>0</v>
      </c>
      <c r="G102" s="14">
        <v>4179</v>
      </c>
    </row>
    <row r="103" spans="1:7" ht="15.75">
      <c r="A103" s="2"/>
      <c r="B103" s="1"/>
      <c r="C103" s="1"/>
      <c r="D103" s="17"/>
      <c r="E103" s="1"/>
      <c r="F103" s="14"/>
      <c r="G103" s="14"/>
    </row>
    <row r="104" spans="1:7" ht="15.75">
      <c r="A104" s="4" t="s">
        <v>80</v>
      </c>
      <c r="B104" s="1"/>
      <c r="C104" s="1"/>
      <c r="D104" s="17"/>
      <c r="E104" s="1"/>
      <c r="F104" s="14"/>
      <c r="G104" s="14"/>
    </row>
    <row r="105" spans="1:7" ht="15.75">
      <c r="A105" s="1"/>
      <c r="B105" s="1"/>
      <c r="C105" s="2"/>
      <c r="D105" s="17"/>
      <c r="E105" s="1"/>
      <c r="F105" s="14"/>
      <c r="G105" s="14"/>
    </row>
    <row r="106" spans="1:7" ht="15.75">
      <c r="A106" s="28"/>
      <c r="B106" s="9" t="s">
        <v>81</v>
      </c>
      <c r="C106" s="1"/>
      <c r="D106" s="24"/>
      <c r="E106" s="1"/>
      <c r="F106" s="23">
        <v>11427</v>
      </c>
      <c r="G106" s="29">
        <v>6111</v>
      </c>
    </row>
    <row r="107" spans="1:7" ht="15.75">
      <c r="A107" s="2"/>
      <c r="B107" s="9" t="s">
        <v>82</v>
      </c>
      <c r="C107" s="1"/>
      <c r="D107" s="17"/>
      <c r="E107" s="1"/>
      <c r="F107" s="14">
        <v>105981</v>
      </c>
      <c r="G107" s="29">
        <v>79711</v>
      </c>
    </row>
    <row r="108" spans="1:7" ht="15.75">
      <c r="A108" s="8"/>
      <c r="B108" s="9" t="s">
        <v>83</v>
      </c>
      <c r="C108" s="1"/>
      <c r="D108" s="17"/>
      <c r="E108" s="1"/>
      <c r="F108" s="14">
        <v>5644</v>
      </c>
      <c r="G108" s="29">
        <v>4001</v>
      </c>
    </row>
    <row r="109" spans="1:7" ht="15.75">
      <c r="A109" s="2"/>
      <c r="B109" s="9" t="s">
        <v>84</v>
      </c>
      <c r="C109" s="1"/>
      <c r="D109" s="17"/>
      <c r="E109" s="1"/>
      <c r="F109" s="14">
        <v>0</v>
      </c>
      <c r="G109" s="29">
        <v>32709</v>
      </c>
    </row>
    <row r="110" spans="1:7" ht="15.75">
      <c r="A110" s="2"/>
      <c r="B110" s="9" t="s">
        <v>85</v>
      </c>
      <c r="C110" s="1"/>
      <c r="D110" s="17"/>
      <c r="E110" s="1"/>
      <c r="F110" s="14">
        <f>16336-2316</f>
        <v>14020</v>
      </c>
      <c r="G110" s="29">
        <v>112713</v>
      </c>
    </row>
    <row r="111" spans="1:7" ht="15.75">
      <c r="A111" s="2"/>
      <c r="B111" s="9" t="s">
        <v>86</v>
      </c>
      <c r="C111" s="1"/>
      <c r="D111" s="17"/>
      <c r="E111" s="1"/>
      <c r="F111" s="14">
        <v>0</v>
      </c>
      <c r="G111" s="29">
        <v>245063</v>
      </c>
    </row>
    <row r="112" spans="1:7" ht="15.75">
      <c r="A112" s="2"/>
      <c r="B112" s="9" t="s">
        <v>87</v>
      </c>
      <c r="C112" s="1"/>
      <c r="D112" s="17"/>
      <c r="E112" s="1"/>
      <c r="F112" s="14">
        <v>5384</v>
      </c>
      <c r="G112" s="29">
        <f>2348773-2164153</f>
        <v>184620</v>
      </c>
    </row>
    <row r="113" spans="1:7" ht="15.75">
      <c r="A113" s="2"/>
      <c r="B113" s="1"/>
      <c r="C113" s="1"/>
      <c r="D113" s="17"/>
      <c r="E113" s="1"/>
      <c r="F113" s="14"/>
      <c r="G113" s="14"/>
    </row>
    <row r="114" spans="1:7" ht="15.75">
      <c r="A114" s="2"/>
      <c r="B114" s="1"/>
      <c r="C114" s="1"/>
      <c r="D114" s="17"/>
      <c r="E114" s="1"/>
      <c r="F114" s="30">
        <f>SUM(F106:F112)</f>
        <v>142456</v>
      </c>
      <c r="G114" s="30">
        <f>SUM(G106:G112)</f>
        <v>664928</v>
      </c>
    </row>
    <row r="115" spans="1:7" ht="15.75">
      <c r="A115" s="2"/>
      <c r="B115" s="1"/>
      <c r="C115" s="1"/>
      <c r="D115" s="17"/>
      <c r="E115" s="1"/>
      <c r="F115" s="14"/>
      <c r="G115" s="14"/>
    </row>
    <row r="116" spans="1:7" ht="15.75">
      <c r="A116" s="4" t="s">
        <v>88</v>
      </c>
      <c r="B116" s="1"/>
      <c r="C116" s="1"/>
      <c r="D116" s="17"/>
      <c r="E116" s="1"/>
      <c r="F116" s="31">
        <f>F92+F94+F96+F98+F100+F102+F114</f>
        <v>1079272</v>
      </c>
      <c r="G116" s="31">
        <f>G92+G94+G96+G98+G100+G102+G114</f>
        <v>10360039</v>
      </c>
    </row>
    <row r="117" spans="1:7" ht="15.75">
      <c r="A117" s="28"/>
      <c r="B117" s="1"/>
      <c r="C117" s="1"/>
      <c r="D117" s="24"/>
      <c r="E117" s="1"/>
      <c r="F117" s="23"/>
      <c r="G117" s="23"/>
    </row>
    <row r="118" spans="1:7" ht="15.75">
      <c r="A118" s="4" t="s">
        <v>89</v>
      </c>
      <c r="B118" s="1"/>
      <c r="C118" s="1"/>
      <c r="D118" s="17"/>
      <c r="E118" s="1"/>
      <c r="F118" s="17"/>
      <c r="G118" s="17"/>
    </row>
    <row r="119" spans="1:7" ht="15.75">
      <c r="A119" s="2"/>
      <c r="B119" s="1"/>
      <c r="C119" s="1"/>
      <c r="D119" s="17"/>
      <c r="E119" s="1"/>
      <c r="F119" s="17"/>
      <c r="G119" s="17"/>
    </row>
    <row r="120" spans="1:7" ht="15.75">
      <c r="A120" s="2"/>
      <c r="B120" s="9" t="s">
        <v>90</v>
      </c>
      <c r="C120" s="1"/>
      <c r="D120" s="17"/>
      <c r="E120" s="1"/>
      <c r="F120" s="14">
        <v>68804</v>
      </c>
      <c r="G120" s="14">
        <v>38522</v>
      </c>
    </row>
    <row r="121" spans="1:7" ht="15.75">
      <c r="A121" s="2"/>
      <c r="B121" s="9" t="s">
        <v>91</v>
      </c>
      <c r="C121" s="1"/>
      <c r="D121" s="17"/>
      <c r="E121" s="1"/>
      <c r="F121" s="14">
        <v>16030</v>
      </c>
      <c r="G121" s="14">
        <v>10940</v>
      </c>
    </row>
    <row r="122" spans="1:7" ht="15.75">
      <c r="A122" s="8"/>
      <c r="B122" s="9" t="s">
        <v>92</v>
      </c>
      <c r="C122" s="1"/>
      <c r="D122" s="24"/>
      <c r="E122" s="1"/>
      <c r="F122" s="23">
        <v>27516</v>
      </c>
      <c r="G122" s="23">
        <f>194107+1425</f>
        <v>195532</v>
      </c>
    </row>
    <row r="123" spans="1:7" ht="15.75">
      <c r="A123" s="2"/>
      <c r="B123" s="9" t="s">
        <v>93</v>
      </c>
      <c r="C123" s="1"/>
      <c r="D123" s="3"/>
      <c r="E123" s="1"/>
      <c r="F123" s="23">
        <v>43571</v>
      </c>
      <c r="G123" s="29">
        <v>43434</v>
      </c>
    </row>
    <row r="124" spans="1:7" ht="15.75">
      <c r="A124" s="2"/>
      <c r="B124" s="9" t="s">
        <v>94</v>
      </c>
      <c r="C124" s="1"/>
      <c r="D124" s="3"/>
      <c r="E124" s="1"/>
      <c r="F124" s="23">
        <v>266</v>
      </c>
      <c r="G124" s="29">
        <v>160</v>
      </c>
    </row>
    <row r="125" spans="1:7" ht="15">
      <c r="A125" s="9"/>
      <c r="B125" s="9" t="s">
        <v>95</v>
      </c>
      <c r="C125" s="1"/>
      <c r="D125" s="24"/>
      <c r="E125" s="1"/>
      <c r="F125" s="23">
        <v>0</v>
      </c>
      <c r="G125" s="29">
        <v>23939</v>
      </c>
    </row>
    <row r="126" spans="1:7" ht="15">
      <c r="A126" s="9"/>
      <c r="B126" s="9" t="s">
        <v>96</v>
      </c>
      <c r="C126" s="1"/>
      <c r="D126" s="24"/>
      <c r="E126" s="1"/>
      <c r="F126" s="23">
        <v>0</v>
      </c>
      <c r="G126" s="29">
        <v>190</v>
      </c>
    </row>
    <row r="127" spans="1:7" ht="15">
      <c r="A127" s="9"/>
      <c r="B127" s="9" t="s">
        <v>97</v>
      </c>
      <c r="C127" s="1"/>
      <c r="D127" s="24"/>
      <c r="E127" s="1"/>
      <c r="F127" s="23">
        <v>0</v>
      </c>
      <c r="G127" s="29">
        <v>1298630</v>
      </c>
    </row>
    <row r="128" spans="1:7" ht="15.75">
      <c r="A128" s="8"/>
      <c r="B128" s="9" t="s">
        <v>98</v>
      </c>
      <c r="C128" s="1"/>
      <c r="D128" s="24"/>
      <c r="E128" s="1"/>
      <c r="F128" s="23">
        <v>85653</v>
      </c>
      <c r="G128" s="29">
        <v>0</v>
      </c>
    </row>
    <row r="129" spans="1:7" ht="15.75">
      <c r="A129" s="2"/>
      <c r="B129" s="9" t="s">
        <v>99</v>
      </c>
      <c r="C129" s="1"/>
      <c r="D129" s="3"/>
      <c r="E129" s="1"/>
      <c r="F129" s="23">
        <v>0</v>
      </c>
      <c r="G129" s="29">
        <v>6967153</v>
      </c>
    </row>
    <row r="130" spans="1:7" ht="15.75">
      <c r="A130" s="2"/>
      <c r="B130" s="9" t="s">
        <v>100</v>
      </c>
      <c r="C130" s="1"/>
      <c r="D130" s="3"/>
      <c r="E130" s="1"/>
      <c r="F130" s="23">
        <v>0</v>
      </c>
      <c r="G130" s="29">
        <v>586508</v>
      </c>
    </row>
    <row r="131" spans="1:7" ht="15.75">
      <c r="A131" s="2"/>
      <c r="B131" s="9" t="s">
        <v>101</v>
      </c>
      <c r="C131" s="1"/>
      <c r="D131" s="3"/>
      <c r="E131" s="1"/>
      <c r="F131" s="23">
        <v>0</v>
      </c>
      <c r="G131" s="29">
        <v>227896</v>
      </c>
    </row>
    <row r="132" spans="1:7" ht="15.75">
      <c r="A132" s="2"/>
      <c r="B132" s="1"/>
      <c r="C132" s="1"/>
      <c r="D132" s="3"/>
      <c r="E132" s="1"/>
      <c r="F132" s="3"/>
      <c r="G132" s="29"/>
    </row>
    <row r="133" spans="1:7" ht="15">
      <c r="A133" s="1"/>
      <c r="B133" s="1"/>
      <c r="C133" s="9"/>
      <c r="D133" s="11"/>
      <c r="E133" s="11"/>
      <c r="F133" s="32">
        <f>SUM(F120:F131)</f>
        <v>241840</v>
      </c>
      <c r="G133" s="32">
        <f>SUM(G120:G131)</f>
        <v>9392904</v>
      </c>
    </row>
    <row r="134" spans="1:7" ht="15">
      <c r="A134" s="1"/>
      <c r="B134" s="1"/>
      <c r="C134" s="9"/>
      <c r="D134" s="15"/>
      <c r="E134" s="15"/>
      <c r="F134" s="15"/>
      <c r="G134" s="15"/>
    </row>
    <row r="135" spans="1:7" ht="15.75">
      <c r="A135" s="9" t="s">
        <v>102</v>
      </c>
      <c r="B135" s="1"/>
      <c r="C135" s="2"/>
      <c r="D135" s="2"/>
      <c r="E135" s="2"/>
      <c r="F135" s="33">
        <v>22486</v>
      </c>
      <c r="G135" s="33">
        <v>18894</v>
      </c>
    </row>
    <row r="136" spans="1:7" ht="15.75">
      <c r="A136" s="1"/>
      <c r="B136" s="1"/>
      <c r="C136" s="2"/>
      <c r="D136" s="2"/>
      <c r="E136" s="2"/>
      <c r="F136" s="2"/>
      <c r="G136" s="2"/>
    </row>
    <row r="137" spans="1:7" ht="15.75">
      <c r="A137" s="8" t="s">
        <v>103</v>
      </c>
      <c r="B137" s="1"/>
      <c r="C137" s="2"/>
      <c r="D137" s="2"/>
      <c r="E137" s="2"/>
      <c r="F137" s="2"/>
      <c r="G137" s="2"/>
    </row>
    <row r="138" spans="1:7" ht="15.75">
      <c r="A138" s="1"/>
      <c r="B138" s="1"/>
      <c r="C138" s="2"/>
      <c r="D138" s="2"/>
      <c r="E138" s="2"/>
      <c r="F138" s="2"/>
      <c r="G138" s="2"/>
    </row>
    <row r="139" spans="1:7" ht="15.75">
      <c r="A139" s="1"/>
      <c r="B139" s="9" t="s">
        <v>104</v>
      </c>
      <c r="C139" s="4"/>
      <c r="D139" s="2"/>
      <c r="E139" s="2"/>
      <c r="F139" s="29">
        <v>170994</v>
      </c>
      <c r="G139" s="29">
        <v>341987</v>
      </c>
    </row>
    <row r="140" spans="1:7" ht="15.75">
      <c r="A140" s="1"/>
      <c r="B140" s="9" t="s">
        <v>105</v>
      </c>
      <c r="C140" s="4"/>
      <c r="D140" s="2"/>
      <c r="E140" s="2"/>
      <c r="F140" s="29">
        <v>643952</v>
      </c>
      <c r="G140" s="29">
        <v>603432</v>
      </c>
    </row>
    <row r="141" spans="1:7" ht="15.75">
      <c r="A141" s="1"/>
      <c r="B141" s="1"/>
      <c r="C141" s="2"/>
      <c r="D141" s="2"/>
      <c r="E141" s="2"/>
      <c r="F141" s="2"/>
      <c r="G141" s="29"/>
    </row>
    <row r="142" spans="1:7" ht="15.75">
      <c r="A142" s="1"/>
      <c r="B142" s="9" t="s">
        <v>106</v>
      </c>
      <c r="C142" s="2"/>
      <c r="D142" s="2"/>
      <c r="E142" s="2"/>
      <c r="F142" s="32">
        <f>SUM(F139:F140)</f>
        <v>814946</v>
      </c>
      <c r="G142" s="32">
        <f>SUM(G139:G140)</f>
        <v>945419</v>
      </c>
    </row>
    <row r="143" spans="1:7" ht="15">
      <c r="A143" s="1"/>
      <c r="B143" s="1"/>
      <c r="C143" s="34"/>
      <c r="D143" s="34"/>
      <c r="E143" s="34"/>
      <c r="F143" s="34"/>
      <c r="G143" s="29"/>
    </row>
    <row r="144" spans="1:7" ht="15">
      <c r="A144" s="9" t="s">
        <v>107</v>
      </c>
      <c r="B144" s="1"/>
      <c r="C144" s="34"/>
      <c r="D144" s="34"/>
      <c r="E144" s="34"/>
      <c r="F144" s="47">
        <v>0</v>
      </c>
      <c r="G144" s="33">
        <v>2822</v>
      </c>
    </row>
    <row r="145" spans="1:7" ht="15">
      <c r="A145" s="1"/>
      <c r="B145" s="1"/>
      <c r="C145" s="34"/>
      <c r="D145" s="34"/>
      <c r="E145" s="34"/>
      <c r="F145" s="34"/>
      <c r="G145" s="29"/>
    </row>
    <row r="146" spans="1:7" ht="15.75">
      <c r="A146" s="8" t="s">
        <v>108</v>
      </c>
      <c r="B146" s="1"/>
      <c r="C146" s="34"/>
      <c r="D146" s="34"/>
      <c r="E146" s="34"/>
      <c r="F146" s="31">
        <f>F133+F135+F142+F144</f>
        <v>1079272</v>
      </c>
      <c r="G146" s="31">
        <f>G133+G135+G142+G144</f>
        <v>10360039</v>
      </c>
    </row>
    <row r="147" spans="1:7" ht="12.75">
      <c r="A147" s="1"/>
      <c r="B147" s="1"/>
      <c r="C147" s="34"/>
      <c r="D147" s="34"/>
      <c r="E147" s="34"/>
      <c r="F147" s="34"/>
      <c r="G147" s="34"/>
    </row>
    <row r="148" spans="1:7" ht="12.75">
      <c r="A148" s="1"/>
      <c r="B148" s="1"/>
      <c r="C148" s="34"/>
      <c r="D148" s="34"/>
      <c r="E148" s="34"/>
      <c r="F148" s="34"/>
      <c r="G148" s="34"/>
    </row>
    <row r="149" spans="1:7" ht="15.75">
      <c r="A149" s="2" t="s">
        <v>109</v>
      </c>
      <c r="B149" s="3"/>
      <c r="C149" s="1"/>
      <c r="D149" s="1"/>
      <c r="E149" s="1"/>
      <c r="F149" s="35">
        <v>4.77</v>
      </c>
      <c r="G149" s="35">
        <v>2.75</v>
      </c>
    </row>
  </sheetData>
  <printOptions/>
  <pageMargins left="0.89" right="0.25" top="0.52" bottom="0.33" header="0.21" footer="0.17"/>
  <pageSetup horizontalDpi="1200" verticalDpi="12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</cp:lastModifiedBy>
  <cp:lastPrinted>2002-02-07T09:26:00Z</cp:lastPrinted>
  <dcterms:created xsi:type="dcterms:W3CDTF">2001-10-13T03:15:44Z</dcterms:created>
  <dcterms:modified xsi:type="dcterms:W3CDTF">2002-02-07T09:34:25Z</dcterms:modified>
  <cp:category/>
  <cp:version/>
  <cp:contentType/>
  <cp:contentStatus/>
</cp:coreProperties>
</file>